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Employee Reference Documents\4. Accounting\"/>
    </mc:Choice>
  </mc:AlternateContent>
  <xr:revisionPtr revIDLastSave="0" documentId="13_ncr:1_{6482E6DC-8E80-4125-8E2B-6D1484B1B639}" xr6:coauthVersionLast="47" xr6:coauthVersionMax="47" xr10:uidLastSave="{00000000-0000-0000-0000-000000000000}"/>
  <bookViews>
    <workbookView xWindow="-28920" yWindow="-2655" windowWidth="29040" windowHeight="15840" xr2:uid="{00000000-000D-0000-FFFF-FFFF00000000}"/>
  </bookViews>
  <sheets>
    <sheet name="PI" sheetId="1" r:id="rId1"/>
    <sheet name="PI - Ref Atty" sheetId="4" r:id="rId2"/>
    <sheet name="Med Mal" sheetId="5" r:id="rId3"/>
    <sheet name="Wire Details" sheetId="3" r:id="rId4"/>
  </sheets>
  <definedNames>
    <definedName name="_xlnm.Print_Area" localSheetId="2">'Med Mal'!$A$1:$J$50</definedName>
    <definedName name="_xlnm.Print_Area" localSheetId="0">PI!$A$1:$I$45</definedName>
    <definedName name="_xlnm.Print_Area" localSheetId="1">'PI - Ref Atty'!$A$1:$I$47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J33" i="5"/>
  <c r="G17" i="5"/>
  <c r="G18" i="5"/>
  <c r="G16" i="5"/>
  <c r="J13" i="5"/>
  <c r="G19" i="5" s="1"/>
  <c r="I11" i="4"/>
  <c r="J19" i="5" l="1"/>
  <c r="F44" i="5" s="1"/>
  <c r="F19" i="5"/>
  <c r="I28" i="4"/>
  <c r="E39" i="4" s="1"/>
  <c r="I26" i="1"/>
  <c r="E37" i="1" l="1"/>
</calcChain>
</file>

<file path=xl/sharedStrings.xml><?xml version="1.0" encoding="utf-8"?>
<sst xmlns="http://schemas.openxmlformats.org/spreadsheetml/2006/main" count="116" uniqueCount="53">
  <si>
    <t>Client Name</t>
  </si>
  <si>
    <t>Client Address</t>
  </si>
  <si>
    <t>Client City, State, Zip</t>
  </si>
  <si>
    <t>Client Email</t>
  </si>
  <si>
    <t>Settlement Disbursement Agreement</t>
  </si>
  <si>
    <t>Total Settlement</t>
  </si>
  <si>
    <t>Attorney Fee Owed (33.33%)</t>
  </si>
  <si>
    <t>Costs Advanced by Singleton Schreiber</t>
  </si>
  <si>
    <t>Lien Funds Withheld</t>
  </si>
  <si>
    <t>(withheld while your lawyer</t>
  </si>
  <si>
    <t>Prior Payment(s) to Client</t>
  </si>
  <si>
    <t>Trailing Costs Withheld</t>
  </si>
  <si>
    <t>(Withheld for 60 days after settlement to cover any last minute costs.)</t>
  </si>
  <si>
    <t>Total Disbursement Payable to Client(s)</t>
  </si>
  <si>
    <t>I, [CLIENT], hereby state and acknowledge the following:</t>
  </si>
  <si>
    <t xml:space="preserve">1. I am personally responsible for the payment of any medical bills or liens that are not reflected above. </t>
  </si>
  <si>
    <t>2. No one at Singleton Schreiber, LLP has rendered any tax advice to me.  I have</t>
  </si>
  <si>
    <t>been advised to consult with a tax specialist regarding any tax consequences of this settlement.</t>
  </si>
  <si>
    <t>3. I am completely satisfied with the amount of this settlement and with the legal services provided by</t>
  </si>
  <si>
    <t>Singleton Schreiber, LLP.</t>
  </si>
  <si>
    <t>Check</t>
  </si>
  <si>
    <t>Wire</t>
  </si>
  <si>
    <t>Date</t>
  </si>
  <si>
    <t>Singleton Schreiber Partner Approval</t>
  </si>
  <si>
    <t>Input cells</t>
  </si>
  <si>
    <t>Negotiated Final Payoff</t>
  </si>
  <si>
    <t>Original Bill</t>
  </si>
  <si>
    <t>Lienholder</t>
  </si>
  <si>
    <t>Bank Name:</t>
  </si>
  <si>
    <t>Bank Address:</t>
  </si>
  <si>
    <t>Routing Number:</t>
  </si>
  <si>
    <t>Account Number:</t>
  </si>
  <si>
    <t>Recipient Name:</t>
  </si>
  <si>
    <t>Recipient Address:</t>
  </si>
  <si>
    <t>Client Phone Number:</t>
  </si>
  <si>
    <t>Client DOB:</t>
  </si>
  <si>
    <t>Wire Details Required</t>
  </si>
  <si>
    <t>SS, LLP</t>
  </si>
  <si>
    <t xml:space="preserve">(Ref Atty Name) </t>
  </si>
  <si>
    <t>(Insert %)</t>
  </si>
  <si>
    <t>(Insert Amount)</t>
  </si>
  <si>
    <t>Gross Settlement</t>
  </si>
  <si>
    <t>Costs to Prosecute or Settle the Case</t>
  </si>
  <si>
    <t>Net Settlement</t>
  </si>
  <si>
    <r>
      <t xml:space="preserve">Attorney Fees on Net Settlement </t>
    </r>
    <r>
      <rPr>
        <sz val="12"/>
        <color theme="1"/>
        <rFont val="Garamond"/>
      </rPr>
      <t>(</t>
    </r>
    <r>
      <rPr>
        <i/>
        <sz val="10"/>
        <color theme="1"/>
        <rFont val="Garamond"/>
      </rPr>
      <t>per legal services agreement &amp; B&amp;P 6146</t>
    </r>
    <r>
      <rPr>
        <sz val="10"/>
        <color theme="1"/>
        <rFont val="Garamond"/>
      </rPr>
      <t>)</t>
    </r>
  </si>
  <si>
    <t>40.00% of the first $50,000</t>
  </si>
  <si>
    <t>x</t>
  </si>
  <si>
    <t>33.33% of the next $50,000</t>
  </si>
  <si>
    <t>25.00% of the next $500,000</t>
  </si>
  <si>
    <t>15.00% of excess over $600,000</t>
  </si>
  <si>
    <t>negotiates the lien)</t>
  </si>
  <si>
    <t xml:space="preserve">Check </t>
  </si>
  <si>
    <t>Singleton Schreiber Partner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</si>
</sst>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??_);_(@_)"/>
  </numFmts>
  <fonts count="23" x14ac:knownFonts="1">
    <font>
      <sz val="12"/>
      <color theme="1"/>
      <name val="Calibri"/>
      <scheme val="minor"/>
    </font>
    <font>
      <sz val="12"/>
      <color theme="1"/>
      <name val="Garamond"/>
    </font>
    <font>
      <b/>
      <sz val="12"/>
      <color theme="1"/>
      <name val="Garamond"/>
    </font>
    <font>
      <b/>
      <sz val="14"/>
      <color theme="1"/>
      <name val="Garamond"/>
    </font>
    <font>
      <b/>
      <u/>
      <sz val="14"/>
      <color theme="1"/>
      <name val="Garamond"/>
    </font>
    <font>
      <sz val="12"/>
      <name val="Garamond"/>
    </font>
    <font>
      <sz val="12"/>
      <color rgb="FFFF0000"/>
      <name val="Garamond"/>
    </font>
    <font>
      <sz val="10"/>
      <color theme="1"/>
      <name val="Garamond"/>
    </font>
    <font>
      <sz val="12"/>
      <color theme="1"/>
      <name val="Calibri"/>
      <scheme val="minor"/>
    </font>
    <font>
      <u/>
      <sz val="12"/>
      <color theme="10"/>
      <name val="Calibri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Garamond"/>
      <family val="1"/>
    </font>
    <font>
      <i/>
      <sz val="12"/>
      <color theme="1"/>
      <name val="Calibri"/>
      <family val="2"/>
      <scheme val="minor"/>
    </font>
    <font>
      <sz val="12"/>
      <name val="Garamond"/>
      <family val="1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0"/>
      <color theme="1"/>
      <name val="Garamond"/>
    </font>
    <font>
      <sz val="10"/>
      <name val="Garamond"/>
    </font>
    <font>
      <sz val="10"/>
      <name val="Arial"/>
    </font>
    <font>
      <sz val="11"/>
      <name val="Garamond"/>
    </font>
    <font>
      <sz val="11"/>
      <color theme="1"/>
      <name val="Garamond"/>
    </font>
    <font>
      <b/>
      <sz val="10"/>
      <color theme="1"/>
      <name val="Garamon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4" fontId="1" fillId="2" borderId="0" xfId="1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44" fontId="1" fillId="3" borderId="0" xfId="1" applyFont="1" applyFill="1"/>
    <xf numFmtId="44" fontId="5" fillId="3" borderId="0" xfId="1" applyFont="1" applyFill="1"/>
    <xf numFmtId="44" fontId="6" fillId="2" borderId="0" xfId="1" applyFont="1" applyFill="1"/>
    <xf numFmtId="0" fontId="7" fillId="2" borderId="0" xfId="0" applyFont="1" applyFill="1"/>
    <xf numFmtId="44" fontId="1" fillId="2" borderId="0" xfId="1" applyFont="1" applyFill="1" applyBorder="1"/>
    <xf numFmtId="44" fontId="5" fillId="2" borderId="0" xfId="1" applyFont="1" applyFill="1"/>
    <xf numFmtId="0" fontId="1" fillId="2" borderId="10" xfId="0" applyFont="1" applyFill="1" applyBorder="1"/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/>
    <xf numFmtId="44" fontId="1" fillId="2" borderId="7" xfId="1" applyFont="1" applyFill="1" applyBorder="1"/>
    <xf numFmtId="0" fontId="7" fillId="2" borderId="2" xfId="0" applyFont="1" applyFill="1" applyBorder="1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0" fillId="3" borderId="0" xfId="0" applyFill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8" fontId="1" fillId="2" borderId="0" xfId="0" applyNumberFormat="1" applyFont="1" applyFill="1"/>
    <xf numFmtId="44" fontId="10" fillId="2" borderId="0" xfId="1" applyFont="1" applyFill="1"/>
    <xf numFmtId="9" fontId="1" fillId="2" borderId="0" xfId="0" applyNumberFormat="1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44" fontId="1" fillId="2" borderId="10" xfId="1" applyFont="1" applyFill="1" applyBorder="1"/>
    <xf numFmtId="44" fontId="1" fillId="2" borderId="2" xfId="1" applyFont="1" applyFill="1" applyBorder="1"/>
    <xf numFmtId="44" fontId="11" fillId="2" borderId="0" xfId="1" applyFont="1" applyFill="1" applyAlignment="1">
      <alignment horizontal="center"/>
    </xf>
    <xf numFmtId="44" fontId="1" fillId="3" borderId="0" xfId="1" applyFont="1" applyFill="1" applyBorder="1"/>
    <xf numFmtId="0" fontId="1" fillId="3" borderId="11" xfId="0" applyFont="1" applyFill="1" applyBorder="1"/>
    <xf numFmtId="44" fontId="1" fillId="3" borderId="9" xfId="1" applyFont="1" applyFill="1" applyBorder="1"/>
    <xf numFmtId="0" fontId="1" fillId="3" borderId="0" xfId="0" applyFont="1" applyFill="1"/>
    <xf numFmtId="0" fontId="13" fillId="2" borderId="0" xfId="0" applyFont="1" applyFill="1"/>
    <xf numFmtId="0" fontId="10" fillId="2" borderId="0" xfId="0" applyFont="1" applyFill="1"/>
    <xf numFmtId="0" fontId="11" fillId="2" borderId="11" xfId="0" applyFont="1" applyFill="1" applyBorder="1" applyAlignment="1">
      <alignment vertical="center"/>
    </xf>
    <xf numFmtId="44" fontId="14" fillId="3" borderId="0" xfId="1" applyFont="1" applyFill="1"/>
    <xf numFmtId="44" fontId="10" fillId="3" borderId="0" xfId="1" applyFont="1" applyFill="1"/>
    <xf numFmtId="8" fontId="10" fillId="2" borderId="0" xfId="0" applyNumberFormat="1" applyFont="1" applyFill="1"/>
    <xf numFmtId="9" fontId="10" fillId="3" borderId="0" xfId="4" applyFont="1" applyFill="1"/>
    <xf numFmtId="0" fontId="1" fillId="3" borderId="7" xfId="0" applyFont="1" applyFill="1" applyBorder="1"/>
    <xf numFmtId="44" fontId="1" fillId="2" borderId="7" xfId="0" applyNumberFormat="1" applyFont="1" applyFill="1" applyBorder="1"/>
    <xf numFmtId="164" fontId="6" fillId="2" borderId="0" xfId="0" applyNumberFormat="1" applyFont="1" applyFill="1"/>
    <xf numFmtId="0" fontId="18" fillId="2" borderId="0" xfId="0" applyFont="1" applyFill="1"/>
    <xf numFmtId="0" fontId="19" fillId="2" borderId="0" xfId="0" applyFont="1" applyFill="1"/>
    <xf numFmtId="43" fontId="18" fillId="2" borderId="0" xfId="2" applyFont="1" applyFill="1"/>
    <xf numFmtId="0" fontId="20" fillId="2" borderId="0" xfId="0" applyFont="1" applyFill="1" applyAlignment="1">
      <alignment horizontal="center"/>
    </xf>
    <xf numFmtId="44" fontId="20" fillId="2" borderId="0" xfId="1" applyFont="1" applyFill="1"/>
    <xf numFmtId="44" fontId="5" fillId="3" borderId="0" xfId="1" applyFont="1" applyFill="1" applyAlignment="1">
      <alignment horizontal="center"/>
    </xf>
    <xf numFmtId="10" fontId="19" fillId="2" borderId="0" xfId="0" applyNumberFormat="1" applyFont="1" applyFill="1" applyAlignment="1">
      <alignment horizontal="center"/>
    </xf>
    <xf numFmtId="39" fontId="19" fillId="2" borderId="0" xfId="0" applyNumberFormat="1" applyFont="1" applyFill="1"/>
    <xf numFmtId="44" fontId="21" fillId="2" borderId="0" xfId="1" applyFont="1" applyFill="1"/>
    <xf numFmtId="44" fontId="5" fillId="3" borderId="7" xfId="1" applyFont="1" applyFill="1" applyBorder="1" applyAlignment="1">
      <alignment horizontal="center"/>
    </xf>
    <xf numFmtId="44" fontId="5" fillId="2" borderId="0" xfId="1" applyFont="1" applyFill="1" applyBorder="1"/>
    <xf numFmtId="44" fontId="1" fillId="3" borderId="7" xfId="1" applyFont="1" applyFill="1" applyBorder="1"/>
    <xf numFmtId="44" fontId="1" fillId="2" borderId="0" xfId="0" applyNumberFormat="1" applyFont="1" applyFill="1"/>
    <xf numFmtId="44" fontId="1" fillId="2" borderId="9" xfId="0" applyNumberFormat="1" applyFont="1" applyFill="1" applyBorder="1"/>
    <xf numFmtId="0" fontId="0" fillId="2" borderId="15" xfId="0" applyFill="1" applyBorder="1"/>
    <xf numFmtId="0" fontId="22" fillId="2" borderId="0" xfId="0" applyFont="1" applyFill="1" applyAlignment="1">
      <alignment vertical="top"/>
    </xf>
    <xf numFmtId="0" fontId="7" fillId="2" borderId="0" xfId="0" applyFont="1" applyFill="1" applyAlignment="1">
      <alignment horizontal="left"/>
    </xf>
    <xf numFmtId="0" fontId="0" fillId="2" borderId="7" xfId="0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9" fillId="3" borderId="7" xfId="3" applyFill="1" applyBorder="1" applyAlignment="1">
      <alignment horizontal="center"/>
    </xf>
    <xf numFmtId="0" fontId="9" fillId="3" borderId="8" xfId="3" applyFill="1" applyBorder="1" applyAlignment="1">
      <alignment horizontal="center"/>
    </xf>
    <xf numFmtId="44" fontId="11" fillId="2" borderId="0" xfId="1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10" fillId="3" borderId="11" xfId="0" applyNumberFormat="1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</cellXfs>
  <cellStyles count="8">
    <cellStyle name="Comma" xfId="2" builtinId="3" customBuiltin="1"/>
    <cellStyle name="Currency" xfId="1" builtinId="4" customBuiltin="1"/>
    <cellStyle name="Currency 2" xfId="7" xr:uid="{02005CCF-0935-41A9-BB30-9F9744F67F3E}"/>
    <cellStyle name="Hyperlink" xfId="3" builtinId="8"/>
    <cellStyle name="Hyperlink 2" xfId="6" xr:uid="{BB970370-AF0D-4ABC-9435-3427A41DB2B8}"/>
    <cellStyle name="Normal" xfId="0" builtinId="0" customBuiltin="1"/>
    <cellStyle name="Normal 2" xfId="5" xr:uid="{AA90766A-F685-4D6F-B04D-B62DCCB9D88B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12700</xdr:rowOff>
    </xdr:from>
    <xdr:to>
      <xdr:col>4</xdr:col>
      <xdr:colOff>215900</xdr:colOff>
      <xdr:row>5</xdr:row>
      <xdr:rowOff>63500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12700"/>
          <a:ext cx="2269775" cy="1054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12700</xdr:rowOff>
    </xdr:from>
    <xdr:to>
      <xdr:col>4</xdr:col>
      <xdr:colOff>215900</xdr:colOff>
      <xdr:row>5</xdr:row>
      <xdr:rowOff>63500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6E7A3B81-1BCC-4215-9B22-496C09F84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12700"/>
          <a:ext cx="2581274" cy="1050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0</xdr:rowOff>
    </xdr:from>
    <xdr:to>
      <xdr:col>5</xdr:col>
      <xdr:colOff>50800</xdr:colOff>
      <xdr:row>5</xdr:row>
      <xdr:rowOff>84866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6C4736FF-F627-4600-829D-D4FAE768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0"/>
          <a:ext cx="2381249" cy="980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90" zoomScaleNormal="90" workbookViewId="0">
      <selection activeCell="K10" sqref="K10"/>
    </sheetView>
  </sheetViews>
  <sheetFormatPr defaultColWidth="10.875" defaultRowHeight="15.75" x14ac:dyDescent="0.25"/>
  <cols>
    <col min="1" max="1" width="1.625" style="1" customWidth="1"/>
    <col min="2" max="3" width="10.875" style="1" customWidth="1"/>
    <col min="4" max="4" width="9" style="1" customWidth="1"/>
    <col min="5" max="5" width="15.25" style="1" bestFit="1" customWidth="1"/>
    <col min="6" max="6" width="15.375" style="1" customWidth="1"/>
    <col min="7" max="7" width="5.25" style="1" customWidth="1"/>
    <col min="8" max="8" width="8.875" style="1" customWidth="1"/>
    <col min="9" max="9" width="15.875" style="5" customWidth="1"/>
    <col min="10" max="10" width="10.875" style="1" customWidth="1"/>
    <col min="11" max="16384" width="10.875" style="1"/>
  </cols>
  <sheetData>
    <row r="1" spans="1:12" x14ac:dyDescent="0.25">
      <c r="F1" s="24" t="s">
        <v>0</v>
      </c>
      <c r="G1" s="25"/>
      <c r="H1" s="70"/>
      <c r="I1" s="71"/>
    </row>
    <row r="2" spans="1:12" x14ac:dyDescent="0.25">
      <c r="F2" s="27" t="s">
        <v>1</v>
      </c>
      <c r="G2" s="2"/>
      <c r="H2" s="72"/>
      <c r="I2" s="73"/>
      <c r="K2" s="26"/>
      <c r="L2" s="42" t="s">
        <v>24</v>
      </c>
    </row>
    <row r="3" spans="1:12" x14ac:dyDescent="0.25">
      <c r="F3" s="27" t="s">
        <v>2</v>
      </c>
      <c r="G3" s="2"/>
      <c r="H3" s="72"/>
      <c r="I3" s="73"/>
    </row>
    <row r="4" spans="1:12" x14ac:dyDescent="0.25">
      <c r="F4" s="28" t="s">
        <v>3</v>
      </c>
      <c r="G4" s="29"/>
      <c r="H4" s="74"/>
      <c r="I4" s="75"/>
    </row>
    <row r="6" spans="1:12" ht="18.75" x14ac:dyDescent="0.3">
      <c r="A6" s="2"/>
      <c r="B6" s="2"/>
      <c r="D6" s="3"/>
      <c r="E6" s="4"/>
      <c r="F6" s="5"/>
      <c r="G6" s="5"/>
      <c r="H6" s="5"/>
    </row>
    <row r="7" spans="1:12" ht="18.75" x14ac:dyDescent="0.3">
      <c r="D7" s="6"/>
      <c r="E7" s="7"/>
      <c r="F7" s="8" t="s">
        <v>4</v>
      </c>
      <c r="G7" s="9"/>
    </row>
    <row r="8" spans="1:12" x14ac:dyDescent="0.25">
      <c r="B8" s="2"/>
      <c r="E8" s="5"/>
      <c r="F8" s="10"/>
      <c r="G8" s="10"/>
      <c r="H8" s="10"/>
    </row>
    <row r="9" spans="1:12" x14ac:dyDescent="0.25">
      <c r="B9" s="2" t="s">
        <v>5</v>
      </c>
      <c r="E9" s="5"/>
      <c r="F9" s="5"/>
      <c r="G9" s="5"/>
      <c r="H9" s="5"/>
      <c r="I9" s="11">
        <v>0</v>
      </c>
    </row>
    <row r="11" spans="1:12" x14ac:dyDescent="0.25">
      <c r="B11" s="2" t="s">
        <v>6</v>
      </c>
      <c r="E11" s="5"/>
      <c r="F11" s="10"/>
      <c r="G11" s="10"/>
      <c r="H11" s="10"/>
      <c r="I11" s="12">
        <f>ROUND((I9/3),2)</f>
        <v>0</v>
      </c>
    </row>
    <row r="12" spans="1:12" x14ac:dyDescent="0.25">
      <c r="E12" s="30"/>
      <c r="F12" s="32"/>
    </row>
    <row r="13" spans="1:12" x14ac:dyDescent="0.25">
      <c r="B13" s="2" t="s">
        <v>7</v>
      </c>
      <c r="F13" s="5"/>
      <c r="G13" s="5"/>
      <c r="H13" s="5"/>
      <c r="I13" s="12">
        <v>0</v>
      </c>
    </row>
    <row r="14" spans="1:12" x14ac:dyDescent="0.25">
      <c r="B14" s="2"/>
      <c r="E14" s="5"/>
      <c r="F14" s="5"/>
      <c r="G14" s="5"/>
      <c r="H14" s="5"/>
      <c r="I14" s="13"/>
    </row>
    <row r="15" spans="1:12" x14ac:dyDescent="0.25">
      <c r="B15" s="2"/>
      <c r="E15" s="37" t="s">
        <v>27</v>
      </c>
      <c r="F15" s="37" t="s">
        <v>26</v>
      </c>
      <c r="G15" s="5"/>
      <c r="H15" s="76" t="s">
        <v>25</v>
      </c>
      <c r="I15" s="76"/>
    </row>
    <row r="16" spans="1:12" x14ac:dyDescent="0.25">
      <c r="B16" s="33" t="s">
        <v>8</v>
      </c>
      <c r="C16" s="2"/>
      <c r="E16" s="41"/>
      <c r="F16" s="46">
        <v>0</v>
      </c>
      <c r="G16" s="5"/>
      <c r="H16" s="31"/>
      <c r="I16" s="45">
        <v>0</v>
      </c>
    </row>
    <row r="17" spans="2:9" x14ac:dyDescent="0.25">
      <c r="B17" s="34" t="s">
        <v>9</v>
      </c>
      <c r="C17" s="2"/>
      <c r="E17" s="41"/>
      <c r="F17" s="11">
        <v>0</v>
      </c>
      <c r="G17" s="5"/>
      <c r="H17" s="5"/>
      <c r="I17" s="11">
        <v>0</v>
      </c>
    </row>
    <row r="18" spans="2:9" x14ac:dyDescent="0.25">
      <c r="B18" s="14"/>
      <c r="C18" s="2"/>
      <c r="E18" s="41"/>
      <c r="F18" s="38">
        <v>0</v>
      </c>
      <c r="G18" s="15"/>
      <c r="H18" s="15"/>
      <c r="I18" s="12">
        <v>0</v>
      </c>
    </row>
    <row r="19" spans="2:9" x14ac:dyDescent="0.25">
      <c r="B19" s="14"/>
      <c r="C19" s="2"/>
      <c r="F19" s="15"/>
      <c r="G19" s="15"/>
      <c r="H19" s="15"/>
      <c r="I19" s="16"/>
    </row>
    <row r="20" spans="2:9" x14ac:dyDescent="0.25">
      <c r="B20" s="2" t="s">
        <v>10</v>
      </c>
      <c r="C20" s="2"/>
      <c r="F20" s="15"/>
      <c r="G20" s="15"/>
      <c r="H20" s="15"/>
      <c r="I20" s="12">
        <v>0</v>
      </c>
    </row>
    <row r="21" spans="2:9" x14ac:dyDescent="0.25">
      <c r="E21" s="5"/>
      <c r="F21" s="10"/>
      <c r="G21" s="10"/>
      <c r="H21" s="10"/>
      <c r="I21" s="16"/>
    </row>
    <row r="22" spans="2:9" x14ac:dyDescent="0.25">
      <c r="B22" s="2" t="s">
        <v>11</v>
      </c>
      <c r="C22" s="2"/>
      <c r="I22" s="12">
        <v>0</v>
      </c>
    </row>
    <row r="23" spans="2:9" x14ac:dyDescent="0.25">
      <c r="B23" s="14" t="s">
        <v>12</v>
      </c>
      <c r="F23" s="5"/>
      <c r="G23" s="5"/>
      <c r="H23" s="5"/>
    </row>
    <row r="24" spans="2:9" x14ac:dyDescent="0.25">
      <c r="B24" s="14"/>
      <c r="F24" s="5"/>
      <c r="G24" s="5"/>
      <c r="H24" s="5"/>
    </row>
    <row r="25" spans="2:9" x14ac:dyDescent="0.25">
      <c r="B25" s="2"/>
    </row>
    <row r="26" spans="2:9" x14ac:dyDescent="0.25">
      <c r="B26" s="2" t="s">
        <v>13</v>
      </c>
      <c r="I26" s="40">
        <f>I9-I11-I13-I16-I17-I18-I20-I22</f>
        <v>0</v>
      </c>
    </row>
    <row r="27" spans="2:9" x14ac:dyDescent="0.25">
      <c r="B27" s="17"/>
      <c r="C27" s="17"/>
      <c r="D27" s="17"/>
      <c r="E27" s="17"/>
      <c r="F27" s="17"/>
      <c r="G27" s="17"/>
      <c r="H27" s="17"/>
      <c r="I27" s="35"/>
    </row>
    <row r="29" spans="2:9" ht="21" customHeight="1" x14ac:dyDescent="0.25">
      <c r="B29" s="18" t="s">
        <v>14</v>
      </c>
    </row>
    <row r="30" spans="2:9" x14ac:dyDescent="0.25">
      <c r="B30" s="1" t="s">
        <v>15</v>
      </c>
    </row>
    <row r="31" spans="2:9" x14ac:dyDescent="0.25">
      <c r="B31" s="1" t="s">
        <v>16</v>
      </c>
    </row>
    <row r="32" spans="2:9" x14ac:dyDescent="0.25">
      <c r="B32" s="1" t="s">
        <v>17</v>
      </c>
    </row>
    <row r="33" spans="2:9" x14ac:dyDescent="0.25">
      <c r="B33" s="19" t="s">
        <v>18</v>
      </c>
    </row>
    <row r="34" spans="2:9" x14ac:dyDescent="0.25">
      <c r="B34" s="1" t="s">
        <v>19</v>
      </c>
    </row>
    <row r="36" spans="2:9" x14ac:dyDescent="0.25">
      <c r="G36" s="39"/>
      <c r="H36" s="1" t="s">
        <v>20</v>
      </c>
    </row>
    <row r="37" spans="2:9" x14ac:dyDescent="0.25">
      <c r="B37" s="49" t="s">
        <v>0</v>
      </c>
      <c r="C37" s="20"/>
      <c r="E37" s="21">
        <f>I26</f>
        <v>0</v>
      </c>
    </row>
    <row r="38" spans="2:9" x14ac:dyDescent="0.25">
      <c r="G38" s="39"/>
      <c r="H38" s="1" t="s">
        <v>21</v>
      </c>
    </row>
    <row r="40" spans="2:9" x14ac:dyDescent="0.25">
      <c r="B40" s="20"/>
      <c r="C40" s="20"/>
      <c r="E40" s="20"/>
    </row>
    <row r="41" spans="2:9" x14ac:dyDescent="0.25">
      <c r="B41" s="41" t="s">
        <v>0</v>
      </c>
      <c r="E41" s="1" t="s">
        <v>22</v>
      </c>
    </row>
    <row r="44" spans="2:9" x14ac:dyDescent="0.25">
      <c r="H44" s="22" t="s">
        <v>23</v>
      </c>
      <c r="I44" s="36"/>
    </row>
  </sheetData>
  <mergeCells count="5">
    <mergeCell ref="H1:I1"/>
    <mergeCell ref="H2:I2"/>
    <mergeCell ref="H3:I3"/>
    <mergeCell ref="H4:I4"/>
    <mergeCell ref="H15:I15"/>
  </mergeCells>
  <pageMargins left="0.7" right="0.7" top="0.75" bottom="0.75" header="0.3" footer="0.3"/>
  <pageSetup scale="97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7D02-F2F9-4D78-A133-3772CE5EB688}">
  <sheetPr>
    <pageSetUpPr fitToPage="1"/>
  </sheetPr>
  <dimension ref="A1:L46"/>
  <sheetViews>
    <sheetView zoomScale="90" zoomScaleNormal="90" workbookViewId="0">
      <selection activeCell="L14" sqref="L14"/>
    </sheetView>
  </sheetViews>
  <sheetFormatPr defaultColWidth="10.875" defaultRowHeight="15.75" x14ac:dyDescent="0.25"/>
  <cols>
    <col min="1" max="1" width="1.625" style="1" customWidth="1"/>
    <col min="2" max="3" width="10.875" style="1" customWidth="1"/>
    <col min="4" max="4" width="9" style="1" customWidth="1"/>
    <col min="5" max="5" width="15.25" style="1" bestFit="1" customWidth="1"/>
    <col min="6" max="6" width="15.375" style="1" customWidth="1"/>
    <col min="7" max="7" width="5.25" style="1" customWidth="1"/>
    <col min="8" max="8" width="8.875" style="1" customWidth="1"/>
    <col min="9" max="9" width="15.875" style="5" customWidth="1"/>
    <col min="10" max="10" width="10.875" style="1" customWidth="1"/>
    <col min="11" max="16384" width="10.875" style="1"/>
  </cols>
  <sheetData>
    <row r="1" spans="1:12" x14ac:dyDescent="0.25">
      <c r="F1" s="24" t="s">
        <v>0</v>
      </c>
      <c r="G1" s="25"/>
      <c r="H1" s="70"/>
      <c r="I1" s="71"/>
    </row>
    <row r="2" spans="1:12" x14ac:dyDescent="0.25">
      <c r="F2" s="27" t="s">
        <v>1</v>
      </c>
      <c r="G2" s="2"/>
      <c r="H2" s="72"/>
      <c r="I2" s="73"/>
      <c r="K2" s="26"/>
      <c r="L2" s="42" t="s">
        <v>24</v>
      </c>
    </row>
    <row r="3" spans="1:12" x14ac:dyDescent="0.25">
      <c r="F3" s="27" t="s">
        <v>2</v>
      </c>
      <c r="G3" s="2"/>
      <c r="H3" s="72"/>
      <c r="I3" s="73"/>
    </row>
    <row r="4" spans="1:12" x14ac:dyDescent="0.25">
      <c r="F4" s="28" t="s">
        <v>3</v>
      </c>
      <c r="G4" s="29"/>
      <c r="H4" s="74"/>
      <c r="I4" s="75"/>
    </row>
    <row r="6" spans="1:12" ht="18.75" x14ac:dyDescent="0.3">
      <c r="A6" s="2"/>
      <c r="B6" s="2"/>
      <c r="D6" s="3"/>
      <c r="E6" s="4"/>
      <c r="F6" s="5"/>
      <c r="G6" s="5"/>
      <c r="H6" s="5"/>
    </row>
    <row r="7" spans="1:12" ht="18.75" x14ac:dyDescent="0.3">
      <c r="D7" s="6"/>
      <c r="E7" s="7"/>
      <c r="F7" s="8" t="s">
        <v>4</v>
      </c>
      <c r="G7" s="9"/>
    </row>
    <row r="8" spans="1:12" x14ac:dyDescent="0.25">
      <c r="B8" s="2"/>
      <c r="E8" s="5"/>
      <c r="F8" s="10"/>
      <c r="G8" s="10"/>
      <c r="H8" s="10"/>
    </row>
    <row r="9" spans="1:12" x14ac:dyDescent="0.25">
      <c r="B9" s="2" t="s">
        <v>5</v>
      </c>
      <c r="E9" s="5"/>
      <c r="F9" s="5"/>
      <c r="G9" s="5"/>
      <c r="H9" s="5"/>
      <c r="I9" s="11">
        <v>0</v>
      </c>
    </row>
    <row r="11" spans="1:12" x14ac:dyDescent="0.25">
      <c r="B11" s="2" t="s">
        <v>6</v>
      </c>
      <c r="E11" s="5"/>
      <c r="F11" s="10"/>
      <c r="G11" s="10"/>
      <c r="H11" s="10"/>
      <c r="I11" s="12">
        <f>ROUND((I9/3),2)</f>
        <v>0</v>
      </c>
    </row>
    <row r="12" spans="1:12" x14ac:dyDescent="0.25">
      <c r="B12" s="78" t="s">
        <v>37</v>
      </c>
      <c r="C12" s="78"/>
      <c r="D12" s="48" t="s">
        <v>39</v>
      </c>
      <c r="E12" s="46" t="s">
        <v>40</v>
      </c>
      <c r="F12" s="32"/>
    </row>
    <row r="13" spans="1:12" x14ac:dyDescent="0.25">
      <c r="B13" s="77" t="s">
        <v>38</v>
      </c>
      <c r="C13" s="77"/>
      <c r="D13" s="48" t="s">
        <v>39</v>
      </c>
      <c r="E13" s="46" t="s">
        <v>40</v>
      </c>
      <c r="F13" s="32"/>
    </row>
    <row r="14" spans="1:12" x14ac:dyDescent="0.25">
      <c r="B14" s="47"/>
      <c r="C14" s="47"/>
      <c r="D14" s="47"/>
      <c r="E14" s="47"/>
      <c r="F14" s="32"/>
    </row>
    <row r="15" spans="1:12" x14ac:dyDescent="0.25">
      <c r="B15" s="2" t="s">
        <v>7</v>
      </c>
      <c r="F15" s="5"/>
      <c r="G15" s="5"/>
      <c r="H15" s="5"/>
      <c r="I15" s="12">
        <v>0</v>
      </c>
    </row>
    <row r="16" spans="1:12" x14ac:dyDescent="0.25">
      <c r="B16" s="2"/>
      <c r="E16" s="5"/>
      <c r="F16" s="5"/>
      <c r="G16" s="5"/>
      <c r="H16" s="5"/>
      <c r="I16" s="13"/>
    </row>
    <row r="17" spans="2:9" x14ac:dyDescent="0.25">
      <c r="B17" s="2"/>
      <c r="E17" s="37" t="s">
        <v>27</v>
      </c>
      <c r="F17" s="37" t="s">
        <v>26</v>
      </c>
      <c r="G17" s="5"/>
      <c r="H17" s="76" t="s">
        <v>25</v>
      </c>
      <c r="I17" s="76"/>
    </row>
    <row r="18" spans="2:9" x14ac:dyDescent="0.25">
      <c r="B18" s="33" t="s">
        <v>8</v>
      </c>
      <c r="C18" s="2"/>
      <c r="E18" s="41"/>
      <c r="F18" s="46">
        <v>0</v>
      </c>
      <c r="G18" s="5"/>
      <c r="H18" s="31"/>
      <c r="I18" s="45">
        <v>0</v>
      </c>
    </row>
    <row r="19" spans="2:9" x14ac:dyDescent="0.25">
      <c r="B19" s="34" t="s">
        <v>9</v>
      </c>
      <c r="C19" s="2"/>
      <c r="E19" s="41"/>
      <c r="F19" s="11">
        <v>0</v>
      </c>
      <c r="G19" s="5"/>
      <c r="H19" s="5"/>
      <c r="I19" s="11">
        <v>0</v>
      </c>
    </row>
    <row r="20" spans="2:9" x14ac:dyDescent="0.25">
      <c r="B20" s="14"/>
      <c r="C20" s="2"/>
      <c r="E20" s="41"/>
      <c r="F20" s="38">
        <v>0</v>
      </c>
      <c r="G20" s="15"/>
      <c r="H20" s="15"/>
      <c r="I20" s="12">
        <v>0</v>
      </c>
    </row>
    <row r="21" spans="2:9" x14ac:dyDescent="0.25">
      <c r="B21" s="14"/>
      <c r="C21" s="2"/>
      <c r="F21" s="15"/>
      <c r="G21" s="15"/>
      <c r="H21" s="15"/>
      <c r="I21" s="16"/>
    </row>
    <row r="22" spans="2:9" x14ac:dyDescent="0.25">
      <c r="B22" s="2" t="s">
        <v>10</v>
      </c>
      <c r="C22" s="2"/>
      <c r="F22" s="15"/>
      <c r="G22" s="15"/>
      <c r="H22" s="15"/>
      <c r="I22" s="12">
        <v>0</v>
      </c>
    </row>
    <row r="23" spans="2:9" x14ac:dyDescent="0.25">
      <c r="E23" s="5"/>
      <c r="F23" s="10"/>
      <c r="G23" s="10"/>
      <c r="H23" s="10"/>
      <c r="I23" s="16"/>
    </row>
    <row r="24" spans="2:9" x14ac:dyDescent="0.25">
      <c r="B24" s="2" t="s">
        <v>11</v>
      </c>
      <c r="C24" s="2"/>
      <c r="I24" s="12">
        <v>0</v>
      </c>
    </row>
    <row r="25" spans="2:9" x14ac:dyDescent="0.25">
      <c r="B25" s="14" t="s">
        <v>12</v>
      </c>
      <c r="F25" s="5"/>
      <c r="G25" s="5"/>
      <c r="H25" s="5"/>
    </row>
    <row r="26" spans="2:9" x14ac:dyDescent="0.25">
      <c r="B26" s="14"/>
      <c r="F26" s="5"/>
      <c r="G26" s="5"/>
      <c r="H26" s="5"/>
    </row>
    <row r="27" spans="2:9" x14ac:dyDescent="0.25">
      <c r="B27" s="2"/>
    </row>
    <row r="28" spans="2:9" ht="16.5" thickBot="1" x14ac:dyDescent="0.3">
      <c r="B28" s="2" t="s">
        <v>13</v>
      </c>
      <c r="I28" s="40">
        <f>I9-I11-I15-I18-I19-I20-I22-I24</f>
        <v>0</v>
      </c>
    </row>
    <row r="29" spans="2:9" ht="17.25" thickTop="1" thickBot="1" x14ac:dyDescent="0.3">
      <c r="B29" s="17"/>
      <c r="C29" s="17"/>
      <c r="D29" s="17"/>
      <c r="E29" s="17"/>
      <c r="F29" s="17"/>
      <c r="G29" s="17"/>
      <c r="H29" s="17"/>
      <c r="I29" s="35"/>
    </row>
    <row r="31" spans="2:9" ht="21" customHeight="1" x14ac:dyDescent="0.25">
      <c r="B31" s="18" t="s">
        <v>14</v>
      </c>
    </row>
    <row r="32" spans="2:9" x14ac:dyDescent="0.25">
      <c r="B32" s="1" t="s">
        <v>15</v>
      </c>
    </row>
    <row r="33" spans="2:9" x14ac:dyDescent="0.25">
      <c r="B33" s="1" t="s">
        <v>16</v>
      </c>
    </row>
    <row r="34" spans="2:9" x14ac:dyDescent="0.25">
      <c r="B34" s="1" t="s">
        <v>17</v>
      </c>
    </row>
    <row r="35" spans="2:9" x14ac:dyDescent="0.25">
      <c r="B35" s="19" t="s">
        <v>18</v>
      </c>
    </row>
    <row r="36" spans="2:9" x14ac:dyDescent="0.25">
      <c r="B36" s="1" t="s">
        <v>19</v>
      </c>
    </row>
    <row r="38" spans="2:9" x14ac:dyDescent="0.25">
      <c r="G38" s="39"/>
      <c r="H38" s="1" t="s">
        <v>20</v>
      </c>
    </row>
    <row r="39" spans="2:9" x14ac:dyDescent="0.25">
      <c r="B39" s="49" t="s">
        <v>0</v>
      </c>
      <c r="C39" s="20"/>
      <c r="E39" s="21">
        <f>I28</f>
        <v>0</v>
      </c>
    </row>
    <row r="40" spans="2:9" x14ac:dyDescent="0.25">
      <c r="G40" s="39"/>
      <c r="H40" s="1" t="s">
        <v>21</v>
      </c>
    </row>
    <row r="42" spans="2:9" x14ac:dyDescent="0.25">
      <c r="B42" s="20"/>
      <c r="C42" s="20"/>
      <c r="E42" s="20"/>
    </row>
    <row r="43" spans="2:9" x14ac:dyDescent="0.25">
      <c r="B43" s="41" t="s">
        <v>0</v>
      </c>
      <c r="E43" s="1" t="s">
        <v>22</v>
      </c>
    </row>
    <row r="46" spans="2:9" x14ac:dyDescent="0.25">
      <c r="H46" s="22" t="s">
        <v>23</v>
      </c>
      <c r="I46" s="36"/>
    </row>
  </sheetData>
  <mergeCells count="7">
    <mergeCell ref="H17:I17"/>
    <mergeCell ref="B13:C13"/>
    <mergeCell ref="B12:C12"/>
    <mergeCell ref="H1:I1"/>
    <mergeCell ref="H2:I2"/>
    <mergeCell ref="H3:I3"/>
    <mergeCell ref="H4:I4"/>
  </mergeCells>
  <pageMargins left="0.7" right="0.7" top="0.75" bottom="0.75" header="0.3" footer="0.3"/>
  <pageSetup scale="97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F917-010A-4ABE-82AE-C376383B0008}">
  <sheetPr>
    <pageSetUpPr fitToPage="1"/>
  </sheetPr>
  <dimension ref="A1:M51"/>
  <sheetViews>
    <sheetView zoomScale="90" zoomScaleNormal="90" workbookViewId="0">
      <selection activeCell="G19" sqref="G19"/>
    </sheetView>
  </sheetViews>
  <sheetFormatPr defaultColWidth="11" defaultRowHeight="15.75" x14ac:dyDescent="0.25"/>
  <cols>
    <col min="1" max="1" width="1.625" style="23" customWidth="1"/>
    <col min="2" max="2" width="10" style="23" customWidth="1"/>
    <col min="3" max="3" width="12" style="23" customWidth="1"/>
    <col min="4" max="4" width="5" style="23" customWidth="1"/>
    <col min="5" max="5" width="2.125" style="23" customWidth="1"/>
    <col min="6" max="6" width="14" style="23" customWidth="1"/>
    <col min="7" max="7" width="12.625" style="23" customWidth="1"/>
    <col min="8" max="8" width="6.25" style="23" customWidth="1"/>
    <col min="9" max="9" width="8" style="23" customWidth="1"/>
    <col min="10" max="10" width="14.5" style="23" customWidth="1"/>
    <col min="11" max="11" width="4.75" style="23" customWidth="1"/>
    <col min="12" max="16384" width="11" style="23"/>
  </cols>
  <sheetData>
    <row r="1" spans="1:13" x14ac:dyDescent="0.25">
      <c r="A1" s="1"/>
      <c r="B1" s="1"/>
      <c r="C1" s="1"/>
      <c r="D1" s="1"/>
      <c r="E1" s="1"/>
      <c r="F1" s="1"/>
      <c r="G1" s="24" t="s">
        <v>0</v>
      </c>
      <c r="H1" s="25"/>
      <c r="I1" s="79"/>
      <c r="J1" s="80"/>
    </row>
    <row r="2" spans="1:13" x14ac:dyDescent="0.25">
      <c r="A2" s="1"/>
      <c r="B2" s="1"/>
      <c r="C2" s="1"/>
      <c r="D2" s="1"/>
      <c r="E2" s="1"/>
      <c r="F2" s="1"/>
      <c r="G2" s="27" t="s">
        <v>1</v>
      </c>
      <c r="H2" s="2"/>
      <c r="I2" s="81"/>
      <c r="J2" s="82"/>
      <c r="L2" s="26"/>
      <c r="M2" s="42" t="s">
        <v>24</v>
      </c>
    </row>
    <row r="3" spans="1:13" x14ac:dyDescent="0.25">
      <c r="A3" s="1"/>
      <c r="B3" s="1"/>
      <c r="C3" s="1"/>
      <c r="D3" s="1"/>
      <c r="E3" s="1"/>
      <c r="F3" s="1"/>
      <c r="G3" s="27" t="s">
        <v>2</v>
      </c>
      <c r="H3" s="2"/>
      <c r="I3" s="81"/>
      <c r="J3" s="82"/>
    </row>
    <row r="4" spans="1:13" x14ac:dyDescent="0.25">
      <c r="A4" s="1"/>
      <c r="B4" s="1"/>
      <c r="C4" s="1"/>
      <c r="D4" s="1"/>
      <c r="E4" s="1"/>
      <c r="F4" s="1"/>
      <c r="G4" s="28" t="s">
        <v>3</v>
      </c>
      <c r="H4" s="29"/>
      <c r="I4" s="83"/>
      <c r="J4" s="84"/>
    </row>
    <row r="5" spans="1:13" ht="8.1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13" ht="8.1" customHeigh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3" ht="18.75" x14ac:dyDescent="0.3">
      <c r="A7" s="1"/>
      <c r="B7" s="1"/>
      <c r="C7" s="1"/>
      <c r="D7" s="6"/>
      <c r="E7" s="6"/>
      <c r="F7" s="7"/>
      <c r="G7" s="8" t="s">
        <v>4</v>
      </c>
      <c r="H7" s="9"/>
      <c r="I7" s="1"/>
    </row>
    <row r="8" spans="1:13" ht="11.1" customHeight="1" x14ac:dyDescent="0.25">
      <c r="A8" s="1"/>
      <c r="B8" s="2"/>
      <c r="C8" s="1"/>
      <c r="D8" s="1"/>
      <c r="E8" s="1"/>
      <c r="F8" s="5"/>
      <c r="G8" s="10"/>
      <c r="H8" s="10"/>
      <c r="I8" s="1"/>
      <c r="J8" s="1"/>
    </row>
    <row r="9" spans="1:13" x14ac:dyDescent="0.25">
      <c r="A9" s="1"/>
      <c r="B9" s="2" t="s">
        <v>41</v>
      </c>
      <c r="C9" s="1"/>
      <c r="D9" s="1"/>
      <c r="E9" s="1"/>
      <c r="F9" s="5"/>
      <c r="G9" s="5"/>
      <c r="H9" s="5"/>
      <c r="I9" s="5"/>
      <c r="J9" s="11">
        <v>685000</v>
      </c>
    </row>
    <row r="10" spans="1:13" x14ac:dyDescent="0.25">
      <c r="A10" s="1"/>
      <c r="B10" s="2"/>
      <c r="C10" s="1"/>
      <c r="D10" s="1"/>
      <c r="E10" s="1"/>
      <c r="F10" s="5"/>
      <c r="G10" s="5"/>
      <c r="H10" s="5"/>
      <c r="I10" s="5"/>
      <c r="J10" s="5"/>
    </row>
    <row r="11" spans="1:13" x14ac:dyDescent="0.25">
      <c r="A11" s="1"/>
      <c r="B11" s="2" t="s">
        <v>42</v>
      </c>
      <c r="C11" s="1"/>
      <c r="D11" s="1"/>
      <c r="E11" s="1"/>
      <c r="F11" s="5"/>
      <c r="G11" s="5"/>
      <c r="H11" s="5"/>
      <c r="I11" s="5"/>
      <c r="J11" s="12">
        <v>0</v>
      </c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3" x14ac:dyDescent="0.25">
      <c r="A13" s="1"/>
      <c r="B13" s="2" t="s">
        <v>43</v>
      </c>
      <c r="C13" s="1"/>
      <c r="D13" s="1"/>
      <c r="E13" s="1"/>
      <c r="F13" s="1"/>
      <c r="G13" s="1"/>
      <c r="H13" s="1"/>
      <c r="I13" s="1"/>
      <c r="J13" s="50">
        <f>J9-J11</f>
        <v>685000</v>
      </c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 x14ac:dyDescent="0.25">
      <c r="A15" s="1"/>
      <c r="B15" s="2" t="s">
        <v>44</v>
      </c>
      <c r="C15" s="1"/>
      <c r="D15" s="1"/>
      <c r="E15" s="1"/>
      <c r="F15" s="5"/>
      <c r="G15" s="10"/>
      <c r="H15" s="10"/>
      <c r="I15" s="51"/>
      <c r="J15" s="51"/>
    </row>
    <row r="16" spans="1:13" x14ac:dyDescent="0.25">
      <c r="A16" s="1"/>
      <c r="B16" s="52" t="s">
        <v>45</v>
      </c>
      <c r="C16" s="53"/>
      <c r="D16" s="54">
        <v>0.4</v>
      </c>
      <c r="E16" s="55" t="s">
        <v>46</v>
      </c>
      <c r="F16" s="56">
        <v>50000</v>
      </c>
      <c r="G16" s="57">
        <f>0.4*50000</f>
        <v>20000</v>
      </c>
      <c r="H16" s="58"/>
      <c r="I16" s="59"/>
      <c r="J16" s="59"/>
    </row>
    <row r="17" spans="1:10" x14ac:dyDescent="0.25">
      <c r="A17" s="1"/>
      <c r="B17" s="52" t="s">
        <v>47</v>
      </c>
      <c r="C17" s="53"/>
      <c r="D17" s="54">
        <v>0.33329999999999999</v>
      </c>
      <c r="E17" s="55" t="s">
        <v>46</v>
      </c>
      <c r="F17" s="56">
        <v>50000</v>
      </c>
      <c r="G17" s="57">
        <f>50000/3</f>
        <v>16666.666666666668</v>
      </c>
      <c r="H17" s="58"/>
      <c r="I17" s="59"/>
      <c r="J17" s="59"/>
    </row>
    <row r="18" spans="1:10" x14ac:dyDescent="0.25">
      <c r="A18" s="1"/>
      <c r="B18" s="52" t="s">
        <v>48</v>
      </c>
      <c r="C18" s="53"/>
      <c r="D18" s="54">
        <v>0.25</v>
      </c>
      <c r="E18" s="55" t="s">
        <v>46</v>
      </c>
      <c r="F18" s="60">
        <v>500000</v>
      </c>
      <c r="G18" s="57">
        <f>0.25*500000</f>
        <v>125000</v>
      </c>
      <c r="H18" s="58"/>
      <c r="I18" s="59"/>
      <c r="J18" s="59"/>
    </row>
    <row r="19" spans="1:10" x14ac:dyDescent="0.25">
      <c r="A19" s="1"/>
      <c r="B19" s="52" t="s">
        <v>49</v>
      </c>
      <c r="C19" s="53"/>
      <c r="D19" s="54">
        <v>0.15</v>
      </c>
      <c r="E19" s="55" t="s">
        <v>46</v>
      </c>
      <c r="F19" s="56">
        <f>J13-600000</f>
        <v>85000</v>
      </c>
      <c r="G19" s="61">
        <f>(J13-600000)*0.15</f>
        <v>12750</v>
      </c>
      <c r="H19" s="58"/>
      <c r="I19" s="59"/>
      <c r="J19" s="62">
        <f>SUM(G16:G19)</f>
        <v>174416.66666666669</v>
      </c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2" t="s">
        <v>7</v>
      </c>
      <c r="C21" s="1"/>
      <c r="D21" s="1"/>
      <c r="E21" s="1"/>
      <c r="F21" s="1"/>
      <c r="G21" s="5"/>
      <c r="H21" s="5"/>
      <c r="I21" s="13"/>
      <c r="J21" s="12">
        <v>0</v>
      </c>
    </row>
    <row r="22" spans="1:10" x14ac:dyDescent="0.25">
      <c r="A22" s="1"/>
      <c r="B22" s="2"/>
      <c r="C22" s="1"/>
      <c r="D22" s="1"/>
      <c r="E22" s="1"/>
      <c r="F22" s="1"/>
      <c r="G22" s="5"/>
      <c r="H22" s="5"/>
      <c r="I22" s="13"/>
    </row>
    <row r="23" spans="1:10" x14ac:dyDescent="0.25">
      <c r="A23" s="1"/>
      <c r="B23" s="2"/>
      <c r="C23" s="1"/>
      <c r="D23" s="1"/>
      <c r="E23" s="1"/>
      <c r="F23" s="37" t="s">
        <v>27</v>
      </c>
      <c r="G23" s="37" t="s">
        <v>26</v>
      </c>
      <c r="H23" s="5"/>
      <c r="I23" s="76" t="s">
        <v>25</v>
      </c>
      <c r="J23" s="76"/>
    </row>
    <row r="24" spans="1:10" x14ac:dyDescent="0.25">
      <c r="A24" s="1"/>
      <c r="B24" s="2" t="s">
        <v>8</v>
      </c>
      <c r="C24" s="2"/>
      <c r="D24" s="1"/>
      <c r="E24" s="1"/>
      <c r="F24" s="41"/>
      <c r="G24" s="11">
        <v>0</v>
      </c>
      <c r="H24" s="5"/>
      <c r="I24" s="13"/>
      <c r="J24" s="12">
        <v>0</v>
      </c>
    </row>
    <row r="25" spans="1:10" x14ac:dyDescent="0.25">
      <c r="A25" s="1"/>
      <c r="B25" s="14" t="s">
        <v>9</v>
      </c>
      <c r="C25" s="2"/>
      <c r="D25" s="1"/>
      <c r="E25" s="1"/>
      <c r="F25" s="41"/>
      <c r="G25" s="11">
        <v>0</v>
      </c>
      <c r="H25" s="5"/>
      <c r="I25" s="1"/>
      <c r="J25" s="12">
        <v>0</v>
      </c>
    </row>
    <row r="26" spans="1:10" x14ac:dyDescent="0.25">
      <c r="A26" s="1"/>
      <c r="B26" s="14" t="s">
        <v>50</v>
      </c>
      <c r="C26" s="2"/>
      <c r="D26" s="1"/>
      <c r="E26" s="1"/>
      <c r="F26" s="41"/>
      <c r="G26" s="63">
        <v>0</v>
      </c>
      <c r="H26" s="15"/>
      <c r="I26" s="13"/>
      <c r="J26" s="12">
        <v>0</v>
      </c>
    </row>
    <row r="27" spans="1:10" x14ac:dyDescent="0.25">
      <c r="A27" s="1"/>
      <c r="B27" s="14"/>
      <c r="C27" s="2"/>
      <c r="D27" s="1"/>
      <c r="E27" s="1"/>
      <c r="F27" s="1"/>
      <c r="G27" s="15"/>
      <c r="H27" s="15"/>
      <c r="I27" s="13"/>
      <c r="J27" s="16"/>
    </row>
    <row r="28" spans="1:10" x14ac:dyDescent="0.25">
      <c r="A28" s="1"/>
      <c r="B28" s="2" t="s">
        <v>10</v>
      </c>
      <c r="C28" s="2"/>
      <c r="D28" s="1"/>
      <c r="E28" s="1"/>
      <c r="F28" s="1"/>
      <c r="G28" s="15"/>
      <c r="H28" s="15"/>
      <c r="I28" s="13"/>
      <c r="J28" s="12">
        <v>0</v>
      </c>
    </row>
    <row r="29" spans="1:10" x14ac:dyDescent="0.25">
      <c r="A29" s="1"/>
      <c r="B29" s="1"/>
      <c r="C29" s="1"/>
      <c r="D29" s="1"/>
      <c r="E29" s="1"/>
      <c r="F29" s="5"/>
      <c r="G29" s="10"/>
      <c r="H29" s="10"/>
      <c r="I29" s="13"/>
      <c r="J29" s="16"/>
    </row>
    <row r="30" spans="1:10" x14ac:dyDescent="0.25">
      <c r="A30" s="1"/>
      <c r="B30" s="2" t="s">
        <v>11</v>
      </c>
      <c r="C30" s="2"/>
      <c r="D30" s="1"/>
      <c r="E30" s="1"/>
      <c r="F30" s="1"/>
      <c r="G30" s="1"/>
      <c r="H30" s="1"/>
      <c r="I30" s="13"/>
      <c r="J30" s="12">
        <v>0</v>
      </c>
    </row>
    <row r="31" spans="1:10" x14ac:dyDescent="0.25">
      <c r="A31" s="1"/>
      <c r="B31" s="14" t="s">
        <v>12</v>
      </c>
      <c r="C31" s="1"/>
      <c r="D31" s="1"/>
      <c r="E31" s="1"/>
      <c r="F31" s="1"/>
      <c r="G31" s="5"/>
      <c r="H31" s="5"/>
      <c r="I31" s="1"/>
      <c r="J31" s="1"/>
    </row>
    <row r="32" spans="1:10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</row>
    <row r="33" spans="1:10" ht="16.5" thickBot="1" x14ac:dyDescent="0.3">
      <c r="A33" s="1"/>
      <c r="B33" s="2" t="s">
        <v>13</v>
      </c>
      <c r="C33" s="1"/>
      <c r="D33" s="1"/>
      <c r="E33" s="1"/>
      <c r="F33" s="1"/>
      <c r="G33" s="1"/>
      <c r="H33" s="1"/>
      <c r="I33" s="64"/>
      <c r="J33" s="65">
        <f>J13 - J19 - J21 - J24-J25-J26-J28-J30</f>
        <v>510583.33333333331</v>
      </c>
    </row>
    <row r="34" spans="1:10" ht="17.25" thickTop="1" thickBot="1" x14ac:dyDescent="0.3">
      <c r="A34" s="1"/>
      <c r="B34" s="17"/>
      <c r="C34" s="17"/>
      <c r="D34" s="17"/>
      <c r="E34" s="17"/>
      <c r="F34" s="17"/>
      <c r="G34" s="17"/>
      <c r="H34" s="17"/>
      <c r="I34" s="17"/>
      <c r="J34" s="66"/>
    </row>
    <row r="35" spans="1:10" ht="6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0" ht="12" customHeight="1" x14ac:dyDescent="0.25">
      <c r="A36" s="1"/>
      <c r="B36" s="67" t="s">
        <v>14</v>
      </c>
      <c r="C36" s="14"/>
      <c r="D36" s="14"/>
      <c r="E36" s="14"/>
      <c r="F36" s="1"/>
      <c r="G36" s="1"/>
      <c r="H36" s="1"/>
      <c r="I36" s="1"/>
    </row>
    <row r="37" spans="1:10" x14ac:dyDescent="0.25">
      <c r="A37" s="1"/>
      <c r="B37" s="14" t="s">
        <v>15</v>
      </c>
      <c r="C37" s="14"/>
      <c r="D37" s="14"/>
      <c r="E37" s="14"/>
      <c r="F37" s="1"/>
      <c r="G37" s="1"/>
      <c r="H37" s="1"/>
      <c r="I37" s="1"/>
    </row>
    <row r="38" spans="1:10" ht="13.35" customHeight="1" x14ac:dyDescent="0.25">
      <c r="A38" s="1"/>
      <c r="B38" s="14" t="s">
        <v>16</v>
      </c>
      <c r="C38" s="14"/>
      <c r="D38" s="14"/>
      <c r="E38" s="14"/>
      <c r="F38" s="1"/>
      <c r="G38" s="1"/>
      <c r="H38" s="1"/>
      <c r="I38" s="1"/>
    </row>
    <row r="39" spans="1:10" ht="12" customHeight="1" x14ac:dyDescent="0.25">
      <c r="A39" s="1"/>
      <c r="B39" s="14" t="s">
        <v>17</v>
      </c>
      <c r="C39" s="14"/>
      <c r="D39" s="14"/>
      <c r="E39" s="14"/>
      <c r="F39" s="1"/>
      <c r="G39" s="1"/>
      <c r="H39" s="1"/>
      <c r="I39" s="1"/>
    </row>
    <row r="40" spans="1:10" ht="12" customHeight="1" x14ac:dyDescent="0.25">
      <c r="A40" s="1"/>
      <c r="B40" s="68" t="s">
        <v>18</v>
      </c>
      <c r="C40" s="14"/>
      <c r="D40" s="14"/>
      <c r="E40" s="14"/>
      <c r="F40" s="1"/>
      <c r="G40" s="1"/>
      <c r="H40" s="1"/>
      <c r="I40" s="1"/>
    </row>
    <row r="41" spans="1:10" ht="13.35" customHeight="1" x14ac:dyDescent="0.25">
      <c r="A41" s="1"/>
      <c r="B41" s="14" t="s">
        <v>19</v>
      </c>
      <c r="C41" s="14"/>
      <c r="D41" s="14"/>
      <c r="E41" s="14"/>
      <c r="F41" s="1"/>
      <c r="G41" s="1"/>
      <c r="H41" s="1"/>
      <c r="I41" s="1"/>
    </row>
    <row r="42" spans="1:10" ht="8.1" customHeight="1" x14ac:dyDescent="0.25">
      <c r="A42" s="1"/>
      <c r="B42" s="14"/>
      <c r="C42" s="14"/>
      <c r="D42" s="14"/>
      <c r="E42" s="14"/>
      <c r="F42" s="1"/>
      <c r="G42" s="1"/>
      <c r="H42" s="1"/>
      <c r="I42" s="1"/>
    </row>
    <row r="43" spans="1:10" x14ac:dyDescent="0.25">
      <c r="A43" s="1"/>
      <c r="B43" s="1"/>
      <c r="C43" s="1"/>
      <c r="D43" s="1"/>
      <c r="E43" s="1"/>
      <c r="F43" s="1"/>
      <c r="G43" s="1"/>
      <c r="H43" s="39"/>
      <c r="I43" s="1" t="s">
        <v>51</v>
      </c>
    </row>
    <row r="44" spans="1:10" x14ac:dyDescent="0.25">
      <c r="A44" s="1"/>
      <c r="B44" s="49" t="s">
        <v>0</v>
      </c>
      <c r="C44" s="20"/>
      <c r="D44" s="1"/>
      <c r="E44" s="1"/>
      <c r="F44" s="21">
        <f>J33</f>
        <v>510583.33333333331</v>
      </c>
      <c r="G44" s="1"/>
      <c r="H44" s="1"/>
      <c r="I44" s="1"/>
    </row>
    <row r="45" spans="1:10" x14ac:dyDescent="0.25">
      <c r="A45" s="1"/>
      <c r="B45" s="1"/>
      <c r="C45" s="1"/>
      <c r="D45" s="1"/>
      <c r="E45" s="1"/>
      <c r="F45" s="1"/>
      <c r="G45" s="1"/>
      <c r="H45" s="39"/>
      <c r="I45" s="1" t="s">
        <v>21</v>
      </c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0" x14ac:dyDescent="0.25">
      <c r="A47" s="1"/>
      <c r="B47" s="20"/>
      <c r="C47" s="20"/>
      <c r="D47" s="1"/>
      <c r="E47" s="1"/>
      <c r="F47" s="20"/>
      <c r="G47" s="1"/>
      <c r="H47" s="1"/>
      <c r="I47" s="1"/>
    </row>
    <row r="48" spans="1:10" x14ac:dyDescent="0.25">
      <c r="B48" s="41" t="s">
        <v>0</v>
      </c>
      <c r="C48" s="1"/>
      <c r="D48" s="1"/>
      <c r="E48" s="1"/>
      <c r="F48" s="1" t="s">
        <v>22</v>
      </c>
      <c r="G48" s="1"/>
      <c r="H48" s="1"/>
      <c r="I48" s="1"/>
    </row>
    <row r="49" spans="2:10" x14ac:dyDescent="0.25">
      <c r="B49" s="1"/>
      <c r="C49" s="1"/>
      <c r="D49" s="1"/>
      <c r="E49" s="1"/>
      <c r="F49" s="1"/>
      <c r="G49" s="1"/>
      <c r="H49" s="20"/>
      <c r="I49" s="20"/>
      <c r="J49" s="69"/>
    </row>
    <row r="50" spans="2:10" x14ac:dyDescent="0.25">
      <c r="B50" s="1"/>
      <c r="C50" s="1"/>
      <c r="D50" s="1"/>
      <c r="E50" s="1"/>
      <c r="F50" s="1"/>
      <c r="G50" s="1"/>
      <c r="H50" s="85" t="s">
        <v>52</v>
      </c>
      <c r="I50" s="85"/>
      <c r="J50" s="85"/>
    </row>
    <row r="51" spans="2:10" x14ac:dyDescent="0.25">
      <c r="B51" s="1"/>
      <c r="C51" s="1"/>
      <c r="D51" s="1"/>
      <c r="E51" s="1"/>
      <c r="F51" s="1"/>
      <c r="G51" s="1"/>
      <c r="H51" s="1"/>
      <c r="I51" s="1"/>
    </row>
  </sheetData>
  <mergeCells count="6">
    <mergeCell ref="I1:J1"/>
    <mergeCell ref="I2:J2"/>
    <mergeCell ref="I3:J3"/>
    <mergeCell ref="I4:J4"/>
    <mergeCell ref="H50:J50"/>
    <mergeCell ref="I23:J23"/>
  </mergeCells>
  <pageMargins left="0.7" right="0.7" top="0.75" bottom="0.75" header="0.3" footer="0.3"/>
  <pageSetup scale="98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BBF7-450D-4E5F-B7B8-AD0F42D402D0}">
  <dimension ref="B1:G11"/>
  <sheetViews>
    <sheetView workbookViewId="0">
      <selection activeCell="I9" sqref="I9"/>
    </sheetView>
  </sheetViews>
  <sheetFormatPr defaultRowHeight="15.75" x14ac:dyDescent="0.25"/>
  <cols>
    <col min="1" max="1" width="9" style="23"/>
    <col min="2" max="2" width="20.375" style="23" bestFit="1" customWidth="1"/>
    <col min="3" max="16384" width="9" style="23"/>
  </cols>
  <sheetData>
    <row r="1" spans="2:7" ht="16.5" thickBot="1" x14ac:dyDescent="0.3"/>
    <row r="2" spans="2:7" ht="16.5" thickBot="1" x14ac:dyDescent="0.3">
      <c r="B2" s="87" t="s">
        <v>36</v>
      </c>
      <c r="C2" s="88"/>
      <c r="D2" s="88"/>
      <c r="E2" s="88"/>
      <c r="F2" s="89"/>
    </row>
    <row r="3" spans="2:7" x14ac:dyDescent="0.25">
      <c r="B3" s="43"/>
      <c r="C3" s="43"/>
      <c r="D3" s="43"/>
      <c r="E3" s="43"/>
      <c r="F3" s="43"/>
    </row>
    <row r="4" spans="2:7" x14ac:dyDescent="0.25">
      <c r="B4" s="44" t="s">
        <v>28</v>
      </c>
      <c r="C4" s="86"/>
      <c r="D4" s="86"/>
      <c r="E4" s="86"/>
      <c r="F4" s="86"/>
    </row>
    <row r="5" spans="2:7" x14ac:dyDescent="0.25">
      <c r="B5" s="44" t="s">
        <v>29</v>
      </c>
      <c r="C5" s="86"/>
      <c r="D5" s="86"/>
      <c r="E5" s="86"/>
      <c r="F5" s="86"/>
    </row>
    <row r="6" spans="2:7" x14ac:dyDescent="0.25">
      <c r="B6" s="44" t="s">
        <v>30</v>
      </c>
      <c r="C6" s="86"/>
      <c r="D6" s="86"/>
      <c r="E6" s="86"/>
      <c r="F6" s="86"/>
      <c r="G6" s="42"/>
    </row>
    <row r="7" spans="2:7" x14ac:dyDescent="0.25">
      <c r="B7" s="44" t="s">
        <v>31</v>
      </c>
      <c r="C7" s="86"/>
      <c r="D7" s="86"/>
      <c r="E7" s="86"/>
      <c r="F7" s="86"/>
    </row>
    <row r="8" spans="2:7" x14ac:dyDescent="0.25">
      <c r="B8" s="44" t="s">
        <v>32</v>
      </c>
      <c r="C8" s="86"/>
      <c r="D8" s="86"/>
      <c r="E8" s="86"/>
      <c r="F8" s="86"/>
    </row>
    <row r="9" spans="2:7" x14ac:dyDescent="0.25">
      <c r="B9" s="44" t="s">
        <v>33</v>
      </c>
      <c r="C9" s="86"/>
      <c r="D9" s="86"/>
      <c r="E9" s="86"/>
      <c r="F9" s="86"/>
    </row>
    <row r="10" spans="2:7" x14ac:dyDescent="0.25">
      <c r="B10" s="44" t="s">
        <v>34</v>
      </c>
      <c r="C10" s="86"/>
      <c r="D10" s="86"/>
      <c r="E10" s="86"/>
      <c r="F10" s="86"/>
    </row>
    <row r="11" spans="2:7" x14ac:dyDescent="0.25">
      <c r="B11" s="44" t="s">
        <v>35</v>
      </c>
      <c r="C11" s="86"/>
      <c r="D11" s="86"/>
      <c r="E11" s="86"/>
      <c r="F11" s="86"/>
    </row>
  </sheetData>
  <mergeCells count="9">
    <mergeCell ref="C8:F8"/>
    <mergeCell ref="C9:F9"/>
    <mergeCell ref="C10:F10"/>
    <mergeCell ref="C11:F11"/>
    <mergeCell ref="B2:F2"/>
    <mergeCell ref="C4:F4"/>
    <mergeCell ref="C5:F5"/>
    <mergeCell ref="C6:F6"/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PI</vt:lpstr>
      <vt:lpstr>PI - Ref Atty</vt:lpstr>
      <vt:lpstr>Med Mal</vt:lpstr>
      <vt:lpstr>Wire Details</vt:lpstr>
      <vt:lpstr>'Med Mal'!Print_Area</vt:lpstr>
      <vt:lpstr>PI!Print_Area</vt:lpstr>
      <vt:lpstr>'PI - Ref Atty'!Print_Area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Lacourse</cp:lastModifiedBy>
  <cp:lastPrinted>2021-04-16T15:51:33Z</cp:lastPrinted>
  <dcterms:created xsi:type="dcterms:W3CDTF">2021-01-20T21:41:29Z</dcterms:created>
  <dcterms:modified xsi:type="dcterms:W3CDTF">2024-02-06T21:52:00Z</dcterms:modified>
</cp:coreProperties>
</file>